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02\1 výzva\"/>
    </mc:Choice>
  </mc:AlternateContent>
  <xr:revisionPtr revIDLastSave="0" documentId="13_ncr:1_{07C70F64-DE51-4756-B452-EC78156BF742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T17" i="1"/>
  <c r="T18" i="1"/>
  <c r="P15" i="1"/>
  <c r="P16" i="1"/>
  <c r="P17" i="1"/>
  <c r="P18" i="1"/>
  <c r="P19" i="1"/>
  <c r="P20" i="1"/>
  <c r="P21" i="1"/>
  <c r="T15" i="1"/>
  <c r="S16" i="1"/>
  <c r="T16" i="1"/>
  <c r="S17" i="1"/>
  <c r="S18" i="1"/>
  <c r="S19" i="1"/>
  <c r="T19" i="1"/>
  <c r="S20" i="1"/>
  <c r="T20" i="1"/>
  <c r="S21" i="1"/>
  <c r="T21" i="1"/>
  <c r="P8" i="1" l="1"/>
  <c r="P9" i="1"/>
  <c r="P10" i="1"/>
  <c r="P11" i="1"/>
  <c r="P12" i="1"/>
  <c r="P13" i="1"/>
  <c r="P14" i="1"/>
  <c r="P22" i="1"/>
  <c r="P23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22" i="1"/>
  <c r="T22" i="1"/>
  <c r="S23" i="1"/>
  <c r="T23" i="1"/>
  <c r="S7" i="1"/>
  <c r="P7" i="1"/>
  <c r="T7" i="1"/>
  <c r="R26" i="1" l="1"/>
  <c r="Q26" i="1"/>
</calcChain>
</file>

<file path=xl/sharedStrings.xml><?xml version="1.0" encoding="utf-8"?>
<sst xmlns="http://schemas.openxmlformats.org/spreadsheetml/2006/main" count="108" uniqueCount="68">
  <si>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</si>
  <si>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</si>
  <si>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</si>
  <si>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</si>
  <si>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</si>
  <si>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</si>
  <si>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</si>
  <si>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</si>
  <si>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</si>
  <si>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</si>
  <si>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</si>
  <si>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</si>
  <si>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</si>
  <si>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</si>
  <si>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</si>
  <si>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</si>
  <si>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</si>
  <si>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</si>
  <si>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</si>
  <si>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</si>
  <si>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</si>
  <si>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</si>
  <si>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</si>
  <si>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</si>
  <si>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</si>
  <si>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</si>
  <si>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</si>
  <si>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</si>
  <si>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</si>
  <si>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</si>
  <si>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102 - 2023 </t>
  </si>
  <si>
    <t>Mikropočítač A</t>
  </si>
  <si>
    <t>sada</t>
  </si>
  <si>
    <t>Paměťová karta</t>
  </si>
  <si>
    <t>Mikropočítač B</t>
  </si>
  <si>
    <t>Zdroj k mikropočítači B</t>
  </si>
  <si>
    <t>Krabička k mikropočítači B</t>
  </si>
  <si>
    <t>NE</t>
  </si>
  <si>
    <t>doc. Ing. Tomáš Koutný, Ph.D.,           
Tel.: 37763 2437</t>
  </si>
  <si>
    <t>Technická 8, 
301 00 Plzeň,
Fakulta aplikovaných věd - Katedra informatiky a výpočetní techniky,
místnost UC 303</t>
  </si>
  <si>
    <t>SSD disk</t>
  </si>
  <si>
    <t>2,5" SSD disk alespoň 500 GB.</t>
  </si>
  <si>
    <t>Paměťová karta typu microSDHC.
Kapacita min. 32 GB.
Rychlostní třída 10, UHS-1.
Adaptér na standardní velikost SD karet součástí balení.</t>
  </si>
  <si>
    <r>
      <t xml:space="preserve">Napájecí zdroj zakončený USB konektorem typu C, 
</t>
    </r>
    <r>
      <rPr>
        <b/>
        <sz val="11"/>
        <color theme="1"/>
        <rFont val="Calibri"/>
        <family val="2"/>
        <charset val="238"/>
        <scheme val="minor"/>
      </rPr>
      <t>kompatibilní s napájecím obvodem mikropočítače uvedeného v pol.č. 4.</t>
    </r>
    <r>
      <rPr>
        <sz val="11"/>
        <color theme="1"/>
        <rFont val="Calibri"/>
        <family val="2"/>
        <charset val="238"/>
        <scheme val="minor"/>
      </rPr>
      <t xml:space="preserve">
Napětí: 5.1 V.
Proud: až 3A.</t>
    </r>
  </si>
  <si>
    <r>
      <t>Plastová krabička</t>
    </r>
    <r>
      <rPr>
        <b/>
        <sz val="11"/>
        <color theme="1"/>
        <rFont val="Calibri"/>
        <family val="2"/>
        <charset val="238"/>
        <scheme val="minor"/>
      </rPr>
      <t xml:space="preserve"> kompatibilní s pol.č. 4</t>
    </r>
    <r>
      <rPr>
        <sz val="11"/>
        <color theme="1"/>
        <rFont val="Calibri"/>
        <family val="2"/>
        <charset val="238"/>
        <scheme val="minor"/>
      </rPr>
      <t xml:space="preserve"> - mikropočítač.</t>
    </r>
  </si>
  <si>
    <t>Mikropočítač</t>
  </si>
  <si>
    <t>Lišta s 8 superjasnými LED</t>
  </si>
  <si>
    <t>8 portový switch</t>
  </si>
  <si>
    <t>Wifi router</t>
  </si>
  <si>
    <t>Externí USB disk</t>
  </si>
  <si>
    <t>Spínaný síťový zdroj</t>
  </si>
  <si>
    <t>Step-down modul</t>
  </si>
  <si>
    <t>USB kabel</t>
  </si>
  <si>
    <t>Pokud financováno z projektových prostředků, pak ŘEŠITEL uvede: NÁZEV A ČÍSLO DOTAČNÍHO PROJEKTU</t>
  </si>
  <si>
    <t>Skříň</t>
  </si>
  <si>
    <r>
      <t xml:space="preserve">Skříň typu rack, 12 pater.
</t>
    </r>
    <r>
      <rPr>
        <b/>
        <sz val="11"/>
        <color theme="1"/>
        <rFont val="Calibri"/>
        <family val="2"/>
        <charset val="238"/>
        <scheme val="minor"/>
      </rPr>
      <t>Kompatibilní s formátem mikropočítačů typu Rpi.</t>
    </r>
    <r>
      <rPr>
        <sz val="11"/>
        <color theme="1"/>
        <rFont val="Calibri"/>
        <family val="2"/>
        <charset val="238"/>
        <scheme val="minor"/>
      </rPr>
      <t xml:space="preserve">
Včetně ventilátorů.</t>
    </r>
  </si>
  <si>
    <r>
      <t>Modul s 8 superjasnými RGB LED na liště 2x 20 pinů s roztečí 2,54 mm -</t>
    </r>
    <r>
      <rPr>
        <b/>
        <sz val="11"/>
        <color theme="1"/>
        <rFont val="Calibri"/>
        <family val="2"/>
        <charset val="238"/>
        <scheme val="minor"/>
      </rPr>
      <t xml:space="preserve"> kompatibilní s GPIO mikropočítače.</t>
    </r>
  </si>
  <si>
    <t>Úhlová lišta/zásuvka</t>
  </si>
  <si>
    <t>Úhlová lišta (90°), 2x 20 pinů s roztečí 2,54 mm.</t>
  </si>
  <si>
    <t>8 portový switch, 1Gbit, desktopová verze.</t>
  </si>
  <si>
    <t>WiFi router s WiFi 5, 802.11s/b/g/n/ac, až 1167 Mb/s, dual-band (2.4 GHz 300 Mb/s + 5 GHz 867 Mb/s ), 1x GWAN, 4x GLAN, 4x externí anténa, WPA-PSK, WPA2-PSK a WPA3, gigabit LAN, IPv6 Ready MU-MIMO a Wi-Fi Mesh.</t>
  </si>
  <si>
    <t>Externí disk 2,5" s připojením Micro USB-B, rozhraní USB 3.2 Gen 1 (USB 3.0), kapacita alespoň 2 TB.</t>
  </si>
  <si>
    <t>Spínaný stabilizovaný síťový zdroj 12V / 8-10 A (90-100W).</t>
  </si>
  <si>
    <t xml:space="preserve"> Step-down modul napájecí modul, DC 12V na 5V a min. 3A se 4 USB porty.</t>
  </si>
  <si>
    <t>Kabel USB-A/USB-C, délka 1 m.</t>
  </si>
  <si>
    <r>
      <t xml:space="preserve">Procesor: frekvence alespoň 1.5GHz, alespoň 4 jádra, vhodný pro mobilní a vestavná zařízení, 64-bitová instrukční sada minimálně ARMv8, maximálně TDP 4,5W, minimálně 8 GB RAM. Minimální požadovaný výkon je 6.3-7.3 DMIPS/MHz.
Velikost paměti: alespoň 4 GB LPDDR4 RAM.
Zdroj napájení: 1x USB-C, 5,0 V / 2,5 A.
GPU: HW podpora kódování do jpeg a h264, alespoň 64 shaderů.
Video výstupy: 2x Micro HDMI 2.0 (1x audio / video, 1x video), 1x MIPI DSI.
Video vstupy: 1x MIPI CSI2.
Zvuk: 1x 3,5 mm jack (audio výstup), 1x Micro HDMI 2.0.
Externí připojení: 2x USB-A 3.0 (VLI805), 2x USB-A 2.0, 1x čtečka karet (microSDXC).
Interní připojení: 1x PoE záhlaví.
GPIO: 26kolíkový (volně programovatelný, celkem 40kolíkový).
HW podpora protokolů sériové komunikace přes GPIO: UART, SPI, I2C, I2S.
Bezdrátový: WLAN 802.11a / b / g / n / ac (BCM54213PE), Bluetooth 5.0, BLE.
LAN: 1x Gb LAN.
Uzavřeno v hliníkovém pouzdru s rozšířením pro 2,5 palcový SDD.
Včetně zdroje a chladičů.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 xml:space="preserve">: HDMI kabel.
</t>
    </r>
    <r>
      <rPr>
        <b/>
        <sz val="11"/>
        <color theme="1"/>
        <rFont val="Calibri"/>
        <family val="2"/>
        <charset val="238"/>
        <scheme val="minor"/>
      </rPr>
      <t>Softwarová kompatibilita</t>
    </r>
    <r>
      <rPr>
        <sz val="11"/>
        <color theme="1"/>
        <rFont val="Calibri"/>
        <family val="2"/>
        <charset val="238"/>
        <scheme val="minor"/>
      </rPr>
      <t>: HW platforma musí umožňovat instalaci plnohodnotného operačního systému kompatibilního se standardem POSIX, nebo alespoň se systémem Raspberry Pi OS.</t>
    </r>
  </si>
  <si>
    <r>
      <t>Procesor: frekvence alespoň 1.5GHz, alespoň 4 jádra, vhodný pro mobilní a vestavná zařízení, 64-bitová instrukční sada minimálně ARMv8, maximálně TDP 4,5W, minimálně 8 GB RAM. Minimální požadovaný výkon je 6.3-7.3 DMIPS/MHz.</t>
    </r>
    <r>
      <rPr>
        <sz val="11"/>
        <color theme="1"/>
        <rFont val="Calibri"/>
        <family val="2"/>
        <charset val="238"/>
        <scheme val="minor"/>
      </rPr>
      <t xml:space="preserve">
Velikost paměti: alespoň 8 GB LPDDR4 RAM.
Zdroj napájení: 1x USB-C, 5,0 V / 2,5 A.
GPU: HW podpora kódování do jpeg a h264, alespoň 64 shaderů.
Video výstupy: 2x Micro HDMI 2.0 (1x audio / video, 1x video), 1x MIPI DSI.
Video vstupy: 1x MIPI CSI2.
Zvuk: 1x 3,5 mm jack (audio výstup), 1x Micro HDMI 2.0.
Externí připojení: 2x USB-A 3.0 (VLI805), 2x USB-A 2.0, 1x čtečka karet (microSDXC).
Interní připojení: 1x PoE záhlaví.
GPIO: 26kolíkový (volně programovatelný, celkem 40kolíkový).
HW podpora protokolů sériové komunikace přes GPIO: UART, SPI, I2C, I2S.
Bezdrátový: WLAN 802.11a / b / g / n / ac (BCM54213PE), Bluetooth 5.0, BLE.
LAN: 1x Gb LAN.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 napájecí zdroj.
</t>
    </r>
    <r>
      <rPr>
        <b/>
        <sz val="11"/>
        <color theme="1"/>
        <rFont val="Calibri"/>
        <family val="2"/>
        <charset val="238"/>
        <scheme val="minor"/>
      </rPr>
      <t>Softwarová kompatibilita</t>
    </r>
    <r>
      <rPr>
        <sz val="11"/>
        <color theme="1"/>
        <rFont val="Calibri"/>
        <family val="2"/>
        <charset val="238"/>
        <scheme val="minor"/>
      </rPr>
      <t>: HW platforma musí umožňovat instalaci plnohodnotného operačního systému kompatibilního se standardem POSIX, nebo alespoň se systémem Raspberry Pi OS.</t>
    </r>
  </si>
  <si>
    <r>
      <t>Procesor: frekvence alespoň 1.5GHz, alespoň 4 jádra, vhodný pro mobilní a vestavná zařízení, 64-bitová instrukční sada minimálně ARMv8, maximálně TDP 4,5W, minimálně 8 GB RAM. Minimální požadovaný výkon je 6.3-7.3 DMIPS/MHz.</t>
    </r>
    <r>
      <rPr>
        <sz val="11"/>
        <color theme="1"/>
        <rFont val="Calibri"/>
        <family val="2"/>
        <charset val="238"/>
        <scheme val="minor"/>
      </rPr>
      <t xml:space="preserve">
Velikost paměti: alespoň 4 GB LPDDR4 RAM.
Zdroj napájení: 1x USB-C, 5,0 V / 2,5 A.
GPU: HW podpora kódování do jpeg a h264, alespoň 64 shaderů.
Video výstupy: 2x Micro HDMI 2.0 (1x audio / video, 1x video), 1x MIPI DSI.
Video vstupy: 1x MIPI CSI2.
Zvuk: 1x 3,5 mm jack (audio výstup), 1x Micro HDMI 2.0.
Externí připojení: 2x USB-A 3.0 (VLI805), 2x USB-A 2.0, 1x čtečka karet (microSDXC).
Interní připojení: 1x PoE záhlaví.
GPIO: 26kolíkový (volně programovatelný, celkem 40kolíkový).
HW podpora protokolů sériové komunikace přes GPIO: UART, SPI, I2C, I2S.
Bezdrátový: WLAN 802.11a / b / g / n / ac (BCM54213PE), Bluetooth 5.0, BLE.
LAN: 1x Gb LAN.
</t>
    </r>
    <r>
      <rPr>
        <b/>
        <sz val="11"/>
        <color theme="1"/>
        <rFont val="Calibri"/>
        <family val="2"/>
        <charset val="238"/>
        <scheme val="minor"/>
      </rPr>
      <t>Softwarová kompatibilita</t>
    </r>
    <r>
      <rPr>
        <sz val="11"/>
        <color theme="1"/>
        <rFont val="Calibri"/>
        <family val="2"/>
        <charset val="238"/>
        <scheme val="minor"/>
      </rPr>
      <t>: HW platforma musí umožňovat instalaci plnohodnotného operačního systému kompatibilního se standardem POSIX, nebo alespoň se systémem Raspberry Pi 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</si>
</sst>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23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zoomScale="73" zoomScaleNormal="73" workbookViewId="0">
      <selection activeCell="G7" sqref="G7:G2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8.85546875" style="1" customWidth="1"/>
    <col min="7" max="7" width="28.5703125" style="4" customWidth="1"/>
    <col min="8" max="8" width="23.42578125" style="4" customWidth="1"/>
    <col min="9" max="9" width="22.140625" style="4" customWidth="1"/>
    <col min="10" max="10" width="15.42578125" style="1" customWidth="1"/>
    <col min="11" max="11" width="28.5703125" hidden="1" customWidth="1"/>
    <col min="12" max="12" width="26.85546875" customWidth="1"/>
    <col min="13" max="13" width="33.42578125" customWidth="1"/>
    <col min="14" max="14" width="41.5703125" style="4" customWidth="1"/>
    <col min="15" max="15" width="27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5.28515625" hidden="1" customWidth="1"/>
    <col min="22" max="22" width="34.85546875" style="5" customWidth="1"/>
  </cols>
  <sheetData>
    <row r="1" spans="1:22" ht="40.9" customHeight="1" x14ac:dyDescent="0.25">
      <c r="B1" s="95" t="s">
        <v>30</v>
      </c>
      <c r="C1" s="96"/>
      <c r="D1" s="96"/>
      <c r="E1"/>
      <c r="G1" s="41"/>
      <c r="V1"/>
    </row>
    <row r="2" spans="1:22" ht="78" customHeight="1" x14ac:dyDescent="0.25">
      <c r="C2"/>
      <c r="D2" s="9"/>
      <c r="E2" s="10"/>
      <c r="G2" s="99"/>
      <c r="H2" s="100"/>
      <c r="I2" s="100"/>
      <c r="J2" s="100"/>
      <c r="K2" s="100"/>
      <c r="L2" s="100"/>
      <c r="M2" s="100"/>
      <c r="N2" s="10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4"/>
      <c r="E3" s="94"/>
      <c r="F3" s="94"/>
      <c r="G3" s="100"/>
      <c r="H3" s="100"/>
      <c r="I3" s="100"/>
      <c r="J3" s="100"/>
      <c r="K3" s="100"/>
      <c r="L3" s="100"/>
      <c r="M3" s="100"/>
      <c r="N3" s="10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7" t="s">
        <v>2</v>
      </c>
      <c r="H5" s="9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53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93" t="s">
        <v>7</v>
      </c>
      <c r="T6" s="93" t="s">
        <v>8</v>
      </c>
      <c r="U6" s="34" t="s">
        <v>21</v>
      </c>
      <c r="V6" s="34" t="s">
        <v>22</v>
      </c>
    </row>
    <row r="7" spans="1:22" ht="315.75" customHeight="1" thickTop="1" thickBot="1" x14ac:dyDescent="0.3">
      <c r="A7" s="20"/>
      <c r="B7" s="42">
        <v>1</v>
      </c>
      <c r="C7" s="43" t="s">
        <v>31</v>
      </c>
      <c r="D7" s="44">
        <v>1</v>
      </c>
      <c r="E7" s="45" t="s">
        <v>32</v>
      </c>
      <c r="F7" s="90" t="s">
        <v>65</v>
      </c>
      <c r="G7" s="151"/>
      <c r="H7" s="46" t="s">
        <v>37</v>
      </c>
      <c r="I7" s="110" t="s">
        <v>29</v>
      </c>
      <c r="J7" s="113" t="s">
        <v>37</v>
      </c>
      <c r="K7" s="116"/>
      <c r="L7" s="140"/>
      <c r="M7" s="119" t="s">
        <v>38</v>
      </c>
      <c r="N7" s="119" t="s">
        <v>39</v>
      </c>
      <c r="O7" s="122">
        <v>21</v>
      </c>
      <c r="P7" s="47">
        <f>D7*Q7</f>
        <v>2500</v>
      </c>
      <c r="Q7" s="48">
        <v>2500</v>
      </c>
      <c r="R7" s="152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1"/>
      <c r="V7" s="128" t="s">
        <v>11</v>
      </c>
    </row>
    <row r="8" spans="1:22" ht="49.5" customHeight="1" thickTop="1" thickBot="1" x14ac:dyDescent="0.3">
      <c r="A8" s="20"/>
      <c r="B8" s="51">
        <v>2</v>
      </c>
      <c r="C8" s="52" t="s">
        <v>40</v>
      </c>
      <c r="D8" s="53">
        <v>1</v>
      </c>
      <c r="E8" s="54" t="s">
        <v>28</v>
      </c>
      <c r="F8" s="87" t="s">
        <v>41</v>
      </c>
      <c r="G8" s="151"/>
      <c r="H8" s="55" t="s">
        <v>37</v>
      </c>
      <c r="I8" s="111"/>
      <c r="J8" s="114"/>
      <c r="K8" s="117"/>
      <c r="L8" s="126"/>
      <c r="M8" s="120"/>
      <c r="N8" s="120"/>
      <c r="O8" s="123"/>
      <c r="P8" s="56">
        <f>D8*Q8</f>
        <v>1800</v>
      </c>
      <c r="Q8" s="57">
        <v>1800</v>
      </c>
      <c r="R8" s="152"/>
      <c r="S8" s="58">
        <f>D8*R8</f>
        <v>0</v>
      </c>
      <c r="T8" s="59" t="str">
        <f t="shared" ref="T8:T23" si="1">IF(ISNUMBER(R8), IF(R8&gt;Q8,"NEVYHOVUJE","VYHOVUJE")," ")</f>
        <v xml:space="preserve"> </v>
      </c>
      <c r="U8" s="132"/>
      <c r="V8" s="129"/>
    </row>
    <row r="9" spans="1:22" ht="81.75" customHeight="1" thickTop="1" thickBot="1" x14ac:dyDescent="0.3">
      <c r="A9" s="20"/>
      <c r="B9" s="51">
        <v>3</v>
      </c>
      <c r="C9" s="52" t="s">
        <v>33</v>
      </c>
      <c r="D9" s="53">
        <v>2</v>
      </c>
      <c r="E9" s="54" t="s">
        <v>28</v>
      </c>
      <c r="F9" s="87" t="s">
        <v>42</v>
      </c>
      <c r="G9" s="151"/>
      <c r="H9" s="55" t="s">
        <v>37</v>
      </c>
      <c r="I9" s="111"/>
      <c r="J9" s="114"/>
      <c r="K9" s="117"/>
      <c r="L9" s="126"/>
      <c r="M9" s="120"/>
      <c r="N9" s="120"/>
      <c r="O9" s="123"/>
      <c r="P9" s="56">
        <f>D9*Q9</f>
        <v>800</v>
      </c>
      <c r="Q9" s="57">
        <v>400</v>
      </c>
      <c r="R9" s="152"/>
      <c r="S9" s="58">
        <f>D9*R9</f>
        <v>0</v>
      </c>
      <c r="T9" s="59" t="str">
        <f t="shared" si="1"/>
        <v xml:space="preserve"> </v>
      </c>
      <c r="U9" s="132"/>
      <c r="V9" s="129"/>
    </row>
    <row r="10" spans="1:22" ht="286.5" customHeight="1" thickTop="1" thickBot="1" x14ac:dyDescent="0.3">
      <c r="A10" s="20"/>
      <c r="B10" s="51">
        <v>4</v>
      </c>
      <c r="C10" s="52" t="s">
        <v>34</v>
      </c>
      <c r="D10" s="53">
        <v>1</v>
      </c>
      <c r="E10" s="54" t="s">
        <v>28</v>
      </c>
      <c r="F10" s="91" t="s">
        <v>66</v>
      </c>
      <c r="G10" s="151"/>
      <c r="H10" s="55" t="s">
        <v>37</v>
      </c>
      <c r="I10" s="111"/>
      <c r="J10" s="114"/>
      <c r="K10" s="117"/>
      <c r="L10" s="126"/>
      <c r="M10" s="120"/>
      <c r="N10" s="120"/>
      <c r="O10" s="123"/>
      <c r="P10" s="56">
        <f>D10*Q10</f>
        <v>2300</v>
      </c>
      <c r="Q10" s="57">
        <v>2300</v>
      </c>
      <c r="R10" s="152"/>
      <c r="S10" s="58">
        <f>D10*R10</f>
        <v>0</v>
      </c>
      <c r="T10" s="59" t="str">
        <f t="shared" si="1"/>
        <v xml:space="preserve"> </v>
      </c>
      <c r="U10" s="132"/>
      <c r="V10" s="129"/>
    </row>
    <row r="11" spans="1:22" ht="84.75" customHeight="1" thickTop="1" thickBot="1" x14ac:dyDescent="0.3">
      <c r="A11" s="20"/>
      <c r="B11" s="51">
        <v>5</v>
      </c>
      <c r="C11" s="52" t="s">
        <v>35</v>
      </c>
      <c r="D11" s="53">
        <v>1</v>
      </c>
      <c r="E11" s="54" t="s">
        <v>28</v>
      </c>
      <c r="F11" s="87" t="s">
        <v>43</v>
      </c>
      <c r="G11" s="151"/>
      <c r="H11" s="55" t="s">
        <v>37</v>
      </c>
      <c r="I11" s="111"/>
      <c r="J11" s="114"/>
      <c r="K11" s="117"/>
      <c r="L11" s="126"/>
      <c r="M11" s="120"/>
      <c r="N11" s="120"/>
      <c r="O11" s="123"/>
      <c r="P11" s="56">
        <f>D11*Q11</f>
        <v>230</v>
      </c>
      <c r="Q11" s="57">
        <v>230</v>
      </c>
      <c r="R11" s="152"/>
      <c r="S11" s="58">
        <f>D11*R11</f>
        <v>0</v>
      </c>
      <c r="T11" s="59" t="str">
        <f t="shared" si="1"/>
        <v xml:space="preserve"> </v>
      </c>
      <c r="U11" s="132"/>
      <c r="V11" s="129"/>
    </row>
    <row r="12" spans="1:22" ht="72" customHeight="1" thickTop="1" thickBot="1" x14ac:dyDescent="0.3">
      <c r="A12" s="20"/>
      <c r="B12" s="78">
        <v>6</v>
      </c>
      <c r="C12" s="79" t="s">
        <v>36</v>
      </c>
      <c r="D12" s="80">
        <v>1</v>
      </c>
      <c r="E12" s="81" t="s">
        <v>28</v>
      </c>
      <c r="F12" s="88" t="s">
        <v>44</v>
      </c>
      <c r="G12" s="151"/>
      <c r="H12" s="82" t="s">
        <v>37</v>
      </c>
      <c r="I12" s="112"/>
      <c r="J12" s="115"/>
      <c r="K12" s="118"/>
      <c r="L12" s="141"/>
      <c r="M12" s="121"/>
      <c r="N12" s="121"/>
      <c r="O12" s="124"/>
      <c r="P12" s="83">
        <f>D12*Q12</f>
        <v>150</v>
      </c>
      <c r="Q12" s="84">
        <v>150</v>
      </c>
      <c r="R12" s="152"/>
      <c r="S12" s="85">
        <f>D12*R12</f>
        <v>0</v>
      </c>
      <c r="T12" s="86" t="str">
        <f t="shared" si="1"/>
        <v xml:space="preserve"> </v>
      </c>
      <c r="U12" s="133"/>
      <c r="V12" s="130"/>
    </row>
    <row r="13" spans="1:22" ht="275.25" customHeight="1" thickTop="1" thickBot="1" x14ac:dyDescent="0.3">
      <c r="A13" s="20"/>
      <c r="B13" s="69">
        <v>7</v>
      </c>
      <c r="C13" s="70" t="s">
        <v>45</v>
      </c>
      <c r="D13" s="71">
        <v>5</v>
      </c>
      <c r="E13" s="72" t="s">
        <v>28</v>
      </c>
      <c r="F13" s="92" t="s">
        <v>67</v>
      </c>
      <c r="G13" s="151"/>
      <c r="H13" s="73" t="s">
        <v>37</v>
      </c>
      <c r="I13" s="134" t="s">
        <v>29</v>
      </c>
      <c r="J13" s="136" t="s">
        <v>37</v>
      </c>
      <c r="K13" s="138"/>
      <c r="L13" s="125"/>
      <c r="M13" s="148" t="s">
        <v>38</v>
      </c>
      <c r="N13" s="148" t="s">
        <v>39</v>
      </c>
      <c r="O13" s="142">
        <v>21</v>
      </c>
      <c r="P13" s="74">
        <f>D13*Q13</f>
        <v>11500</v>
      </c>
      <c r="Q13" s="75">
        <v>2300</v>
      </c>
      <c r="R13" s="152"/>
      <c r="S13" s="76">
        <f>D13*R13</f>
        <v>0</v>
      </c>
      <c r="T13" s="77" t="str">
        <f t="shared" si="1"/>
        <v xml:space="preserve"> </v>
      </c>
      <c r="U13" s="144"/>
      <c r="V13" s="146" t="s">
        <v>11</v>
      </c>
    </row>
    <row r="14" spans="1:22" ht="72" customHeight="1" thickTop="1" thickBot="1" x14ac:dyDescent="0.3">
      <c r="A14" s="20"/>
      <c r="B14" s="51">
        <v>8</v>
      </c>
      <c r="C14" s="52" t="s">
        <v>54</v>
      </c>
      <c r="D14" s="53">
        <v>1</v>
      </c>
      <c r="E14" s="54" t="s">
        <v>28</v>
      </c>
      <c r="F14" s="87" t="s">
        <v>55</v>
      </c>
      <c r="G14" s="151"/>
      <c r="H14" s="55" t="s">
        <v>37</v>
      </c>
      <c r="I14" s="111"/>
      <c r="J14" s="114"/>
      <c r="K14" s="117"/>
      <c r="L14" s="126"/>
      <c r="M14" s="149"/>
      <c r="N14" s="149"/>
      <c r="O14" s="123"/>
      <c r="P14" s="56">
        <f>D14*Q14</f>
        <v>1500</v>
      </c>
      <c r="Q14" s="57">
        <v>1500</v>
      </c>
      <c r="R14" s="152"/>
      <c r="S14" s="58">
        <f>D14*R14</f>
        <v>0</v>
      </c>
      <c r="T14" s="59" t="str">
        <f t="shared" si="1"/>
        <v xml:space="preserve"> </v>
      </c>
      <c r="U14" s="132"/>
      <c r="V14" s="129"/>
    </row>
    <row r="15" spans="1:22" ht="87.75" customHeight="1" thickTop="1" thickBot="1" x14ac:dyDescent="0.3">
      <c r="A15" s="20"/>
      <c r="B15" s="51">
        <v>9</v>
      </c>
      <c r="C15" s="52" t="s">
        <v>33</v>
      </c>
      <c r="D15" s="53">
        <v>5</v>
      </c>
      <c r="E15" s="54" t="s">
        <v>28</v>
      </c>
      <c r="F15" s="87" t="s">
        <v>42</v>
      </c>
      <c r="G15" s="151"/>
      <c r="H15" s="55" t="s">
        <v>37</v>
      </c>
      <c r="I15" s="111"/>
      <c r="J15" s="114"/>
      <c r="K15" s="117"/>
      <c r="L15" s="126"/>
      <c r="M15" s="149"/>
      <c r="N15" s="149"/>
      <c r="O15" s="123"/>
      <c r="P15" s="56">
        <f>D15*Q15</f>
        <v>1000</v>
      </c>
      <c r="Q15" s="57">
        <v>200</v>
      </c>
      <c r="R15" s="152"/>
      <c r="S15" s="58">
        <f>D15*R15</f>
        <v>0</v>
      </c>
      <c r="T15" s="59" t="str">
        <f t="shared" ref="T15:T21" si="2">IF(ISNUMBER(R15), IF(R15&gt;Q15,"NEVYHOVUJE","VYHOVUJE")," ")</f>
        <v xml:space="preserve"> </v>
      </c>
      <c r="U15" s="132"/>
      <c r="V15" s="129"/>
    </row>
    <row r="16" spans="1:22" ht="35.25" customHeight="1" thickTop="1" thickBot="1" x14ac:dyDescent="0.3">
      <c r="A16" s="20"/>
      <c r="B16" s="51">
        <v>10</v>
      </c>
      <c r="C16" s="52" t="s">
        <v>46</v>
      </c>
      <c r="D16" s="53">
        <v>5</v>
      </c>
      <c r="E16" s="54" t="s">
        <v>28</v>
      </c>
      <c r="F16" s="87" t="s">
        <v>56</v>
      </c>
      <c r="G16" s="151"/>
      <c r="H16" s="55" t="s">
        <v>37</v>
      </c>
      <c r="I16" s="111"/>
      <c r="J16" s="114"/>
      <c r="K16" s="117"/>
      <c r="L16" s="126"/>
      <c r="M16" s="149"/>
      <c r="N16" s="149"/>
      <c r="O16" s="123"/>
      <c r="P16" s="56">
        <f>D16*Q16</f>
        <v>1000</v>
      </c>
      <c r="Q16" s="57">
        <v>200</v>
      </c>
      <c r="R16" s="152"/>
      <c r="S16" s="58">
        <f>D16*R16</f>
        <v>0</v>
      </c>
      <c r="T16" s="59" t="str">
        <f t="shared" si="2"/>
        <v xml:space="preserve"> </v>
      </c>
      <c r="U16" s="132"/>
      <c r="V16" s="129"/>
    </row>
    <row r="17" spans="1:22" ht="35.25" customHeight="1" thickTop="1" thickBot="1" x14ac:dyDescent="0.3">
      <c r="A17" s="20"/>
      <c r="B17" s="51">
        <v>11</v>
      </c>
      <c r="C17" s="52" t="s">
        <v>57</v>
      </c>
      <c r="D17" s="53">
        <v>5</v>
      </c>
      <c r="E17" s="54" t="s">
        <v>28</v>
      </c>
      <c r="F17" s="87" t="s">
        <v>58</v>
      </c>
      <c r="G17" s="151"/>
      <c r="H17" s="55" t="s">
        <v>37</v>
      </c>
      <c r="I17" s="111"/>
      <c r="J17" s="114"/>
      <c r="K17" s="117"/>
      <c r="L17" s="126"/>
      <c r="M17" s="149"/>
      <c r="N17" s="149"/>
      <c r="O17" s="123"/>
      <c r="P17" s="56">
        <f>D17*Q17</f>
        <v>100</v>
      </c>
      <c r="Q17" s="57">
        <v>20</v>
      </c>
      <c r="R17" s="152"/>
      <c r="S17" s="58">
        <f>D17*R17</f>
        <v>0</v>
      </c>
      <c r="T17" s="59" t="str">
        <f t="shared" si="2"/>
        <v xml:space="preserve"> </v>
      </c>
      <c r="U17" s="132"/>
      <c r="V17" s="129"/>
    </row>
    <row r="18" spans="1:22" ht="35.25" customHeight="1" thickTop="1" thickBot="1" x14ac:dyDescent="0.3">
      <c r="A18" s="20"/>
      <c r="B18" s="51">
        <v>12</v>
      </c>
      <c r="C18" s="52" t="s">
        <v>47</v>
      </c>
      <c r="D18" s="53">
        <v>1</v>
      </c>
      <c r="E18" s="54" t="s">
        <v>28</v>
      </c>
      <c r="F18" s="87" t="s">
        <v>59</v>
      </c>
      <c r="G18" s="151"/>
      <c r="H18" s="55" t="s">
        <v>37</v>
      </c>
      <c r="I18" s="111"/>
      <c r="J18" s="114"/>
      <c r="K18" s="117"/>
      <c r="L18" s="126"/>
      <c r="M18" s="149"/>
      <c r="N18" s="149"/>
      <c r="O18" s="123"/>
      <c r="P18" s="56">
        <f>D18*Q18</f>
        <v>500</v>
      </c>
      <c r="Q18" s="57">
        <v>500</v>
      </c>
      <c r="R18" s="152"/>
      <c r="S18" s="58">
        <f>D18*R18</f>
        <v>0</v>
      </c>
      <c r="T18" s="59" t="str">
        <f t="shared" si="2"/>
        <v xml:space="preserve"> </v>
      </c>
      <c r="U18" s="132"/>
      <c r="V18" s="129"/>
    </row>
    <row r="19" spans="1:22" ht="51" customHeight="1" thickTop="1" thickBot="1" x14ac:dyDescent="0.3">
      <c r="A19" s="20"/>
      <c r="B19" s="51">
        <v>13</v>
      </c>
      <c r="C19" s="52" t="s">
        <v>48</v>
      </c>
      <c r="D19" s="53">
        <v>1</v>
      </c>
      <c r="E19" s="54" t="s">
        <v>28</v>
      </c>
      <c r="F19" s="87" t="s">
        <v>60</v>
      </c>
      <c r="G19" s="151"/>
      <c r="H19" s="55" t="s">
        <v>37</v>
      </c>
      <c r="I19" s="111"/>
      <c r="J19" s="114"/>
      <c r="K19" s="117"/>
      <c r="L19" s="126"/>
      <c r="M19" s="149"/>
      <c r="N19" s="149"/>
      <c r="O19" s="123"/>
      <c r="P19" s="56">
        <f>D19*Q19</f>
        <v>1000</v>
      </c>
      <c r="Q19" s="57">
        <v>1000</v>
      </c>
      <c r="R19" s="152"/>
      <c r="S19" s="58">
        <f>D19*R19</f>
        <v>0</v>
      </c>
      <c r="T19" s="59" t="str">
        <f t="shared" si="2"/>
        <v xml:space="preserve"> </v>
      </c>
      <c r="U19" s="132"/>
      <c r="V19" s="129"/>
    </row>
    <row r="20" spans="1:22" ht="30.75" customHeight="1" thickTop="1" thickBot="1" x14ac:dyDescent="0.3">
      <c r="A20" s="20"/>
      <c r="B20" s="51">
        <v>14</v>
      </c>
      <c r="C20" s="52" t="s">
        <v>49</v>
      </c>
      <c r="D20" s="53">
        <v>1</v>
      </c>
      <c r="E20" s="54" t="s">
        <v>28</v>
      </c>
      <c r="F20" s="87" t="s">
        <v>61</v>
      </c>
      <c r="G20" s="151"/>
      <c r="H20" s="55" t="s">
        <v>37</v>
      </c>
      <c r="I20" s="111"/>
      <c r="J20" s="114"/>
      <c r="K20" s="117"/>
      <c r="L20" s="126"/>
      <c r="M20" s="149"/>
      <c r="N20" s="149"/>
      <c r="O20" s="123"/>
      <c r="P20" s="56">
        <f>D20*Q20</f>
        <v>2000</v>
      </c>
      <c r="Q20" s="57">
        <v>2000</v>
      </c>
      <c r="R20" s="152"/>
      <c r="S20" s="58">
        <f>D20*R20</f>
        <v>0</v>
      </c>
      <c r="T20" s="59" t="str">
        <f t="shared" si="2"/>
        <v xml:space="preserve"> </v>
      </c>
      <c r="U20" s="132"/>
      <c r="V20" s="129"/>
    </row>
    <row r="21" spans="1:22" ht="30.75" customHeight="1" thickTop="1" thickBot="1" x14ac:dyDescent="0.3">
      <c r="A21" s="20"/>
      <c r="B21" s="51">
        <v>15</v>
      </c>
      <c r="C21" s="52" t="s">
        <v>50</v>
      </c>
      <c r="D21" s="53">
        <v>1</v>
      </c>
      <c r="E21" s="54" t="s">
        <v>28</v>
      </c>
      <c r="F21" s="87" t="s">
        <v>62</v>
      </c>
      <c r="G21" s="151"/>
      <c r="H21" s="55" t="s">
        <v>37</v>
      </c>
      <c r="I21" s="111"/>
      <c r="J21" s="114"/>
      <c r="K21" s="117"/>
      <c r="L21" s="126"/>
      <c r="M21" s="149"/>
      <c r="N21" s="149"/>
      <c r="O21" s="123"/>
      <c r="P21" s="56">
        <f>D21*Q21</f>
        <v>600</v>
      </c>
      <c r="Q21" s="57">
        <v>600</v>
      </c>
      <c r="R21" s="152"/>
      <c r="S21" s="58">
        <f>D21*R21</f>
        <v>0</v>
      </c>
      <c r="T21" s="59" t="str">
        <f t="shared" si="2"/>
        <v xml:space="preserve"> </v>
      </c>
      <c r="U21" s="132"/>
      <c r="V21" s="129"/>
    </row>
    <row r="22" spans="1:22" ht="30.75" customHeight="1" thickTop="1" thickBot="1" x14ac:dyDescent="0.3">
      <c r="A22" s="20"/>
      <c r="B22" s="51">
        <v>16</v>
      </c>
      <c r="C22" s="52" t="s">
        <v>51</v>
      </c>
      <c r="D22" s="53">
        <v>3</v>
      </c>
      <c r="E22" s="54" t="s">
        <v>28</v>
      </c>
      <c r="F22" s="87" t="s">
        <v>63</v>
      </c>
      <c r="G22" s="151"/>
      <c r="H22" s="55" t="s">
        <v>37</v>
      </c>
      <c r="I22" s="111"/>
      <c r="J22" s="114"/>
      <c r="K22" s="117"/>
      <c r="L22" s="126"/>
      <c r="M22" s="149"/>
      <c r="N22" s="149"/>
      <c r="O22" s="123"/>
      <c r="P22" s="56">
        <f>D22*Q22</f>
        <v>450</v>
      </c>
      <c r="Q22" s="57">
        <v>150</v>
      </c>
      <c r="R22" s="152"/>
      <c r="S22" s="58">
        <f>D22*R22</f>
        <v>0</v>
      </c>
      <c r="T22" s="59" t="str">
        <f t="shared" si="1"/>
        <v xml:space="preserve"> </v>
      </c>
      <c r="U22" s="132"/>
      <c r="V22" s="129"/>
    </row>
    <row r="23" spans="1:22" ht="30.75" customHeight="1" thickTop="1" thickBot="1" x14ac:dyDescent="0.3">
      <c r="A23" s="20"/>
      <c r="B23" s="60">
        <v>17</v>
      </c>
      <c r="C23" s="61" t="s">
        <v>52</v>
      </c>
      <c r="D23" s="62">
        <v>5</v>
      </c>
      <c r="E23" s="63" t="s">
        <v>28</v>
      </c>
      <c r="F23" s="89" t="s">
        <v>64</v>
      </c>
      <c r="G23" s="151"/>
      <c r="H23" s="64" t="s">
        <v>37</v>
      </c>
      <c r="I23" s="135"/>
      <c r="J23" s="137"/>
      <c r="K23" s="139"/>
      <c r="L23" s="127"/>
      <c r="M23" s="150"/>
      <c r="N23" s="150"/>
      <c r="O23" s="143"/>
      <c r="P23" s="65">
        <f>D23*Q23</f>
        <v>450</v>
      </c>
      <c r="Q23" s="66">
        <v>90</v>
      </c>
      <c r="R23" s="152"/>
      <c r="S23" s="67">
        <f>D23*R23</f>
        <v>0</v>
      </c>
      <c r="T23" s="68" t="str">
        <f t="shared" si="1"/>
        <v xml:space="preserve"> </v>
      </c>
      <c r="U23" s="145"/>
      <c r="V23" s="147"/>
    </row>
    <row r="24" spans="1:22" ht="17.45" customHeight="1" thickTop="1" thickBot="1" x14ac:dyDescent="0.3">
      <c r="C24"/>
      <c r="D24"/>
      <c r="E24"/>
      <c r="F24"/>
      <c r="G24"/>
      <c r="H24"/>
      <c r="I24"/>
      <c r="J24"/>
      <c r="N24"/>
      <c r="O24"/>
      <c r="P24"/>
    </row>
    <row r="25" spans="1:22" ht="51.75" customHeight="1" thickTop="1" thickBot="1" x14ac:dyDescent="0.3">
      <c r="B25" s="108" t="s">
        <v>26</v>
      </c>
      <c r="C25" s="108"/>
      <c r="D25" s="108"/>
      <c r="E25" s="108"/>
      <c r="F25" s="108"/>
      <c r="G25" s="108"/>
      <c r="H25" s="40"/>
      <c r="I25" s="40"/>
      <c r="J25" s="21"/>
      <c r="K25" s="21"/>
      <c r="L25" s="6"/>
      <c r="M25" s="6"/>
      <c r="N25" s="6"/>
      <c r="O25" s="22"/>
      <c r="P25" s="22"/>
      <c r="Q25" s="23" t="s">
        <v>9</v>
      </c>
      <c r="R25" s="105" t="s">
        <v>10</v>
      </c>
      <c r="S25" s="106"/>
      <c r="T25" s="107"/>
      <c r="U25" s="24"/>
      <c r="V25" s="25"/>
    </row>
    <row r="26" spans="1:22" ht="50.45" customHeight="1" thickTop="1" thickBot="1" x14ac:dyDescent="0.3">
      <c r="B26" s="109"/>
      <c r="C26" s="109"/>
      <c r="D26" s="109"/>
      <c r="E26" s="109"/>
      <c r="F26" s="109"/>
      <c r="G26" s="109"/>
      <c r="H26" s="109"/>
      <c r="I26" s="26"/>
      <c r="L26" s="9"/>
      <c r="M26" s="9"/>
      <c r="N26" s="9"/>
      <c r="O26" s="27"/>
      <c r="P26" s="27"/>
      <c r="Q26" s="28">
        <f>SUM(P7:P23)</f>
        <v>27880</v>
      </c>
      <c r="R26" s="102">
        <f>SUM(S7:S23)</f>
        <v>0</v>
      </c>
      <c r="S26" s="103"/>
      <c r="T26" s="104"/>
    </row>
    <row r="27" spans="1:22" ht="15.75" thickTop="1" x14ac:dyDescent="0.25">
      <c r="B27" s="101" t="s">
        <v>25</v>
      </c>
      <c r="C27" s="101"/>
      <c r="D27" s="101"/>
      <c r="E27" s="101"/>
      <c r="F27" s="101"/>
      <c r="G27" s="101"/>
      <c r="H27" s="9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94"/>
      <c r="H28" s="9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x14ac:dyDescent="0.25">
      <c r="B29" s="39"/>
      <c r="C29" s="39"/>
      <c r="D29" s="39"/>
      <c r="E29" s="39"/>
      <c r="F29" s="39"/>
      <c r="G29" s="94"/>
      <c r="H29" s="9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x14ac:dyDescent="0.25">
      <c r="B30" s="39"/>
      <c r="C30" s="39"/>
      <c r="D30" s="39"/>
      <c r="E30" s="39"/>
      <c r="F30" s="39"/>
      <c r="G30" s="94"/>
      <c r="H30" s="9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H32" s="3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4"/>
      <c r="H99" s="9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4"/>
      <c r="H100" s="9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4"/>
      <c r="H101" s="9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4"/>
      <c r="H102" s="94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4"/>
      <c r="H103" s="94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4"/>
      <c r="H104" s="94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4"/>
      <c r="H105" s="94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4"/>
      <c r="H106" s="94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4"/>
      <c r="H107" s="94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4"/>
      <c r="H108" s="94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4"/>
      <c r="H109" s="94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4"/>
      <c r="H110" s="94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4"/>
      <c r="H111" s="94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4"/>
      <c r="H112" s="94"/>
      <c r="I112" s="11"/>
      <c r="J112" s="11"/>
      <c r="K112" s="11"/>
      <c r="L112" s="11"/>
      <c r="M112" s="11"/>
      <c r="N112" s="5"/>
      <c r="O112" s="5"/>
      <c r="P112" s="5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ht="19.899999999999999" customHeight="1" x14ac:dyDescent="0.25">
      <c r="C119"/>
      <c r="E119"/>
      <c r="F119"/>
      <c r="J119"/>
    </row>
    <row r="120" spans="3:10" ht="19.899999999999999" customHeight="1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</sheetData>
  <sheetProtection algorithmName="SHA-512" hashValue="EvTgLBk4nLBwGaFjnWPktayHRGnmfpgc0ZqRv21493bQBjbjk2RIenhmji7rbuk/0d5+qkCinUYxIqOkyimgIg==" saltValue="Z8/lNDxps6pt7flNCV/rvg==" spinCount="100000" sheet="1" objects="1" scenarios="1"/>
  <mergeCells count="26">
    <mergeCell ref="V7:V12"/>
    <mergeCell ref="U7:U12"/>
    <mergeCell ref="I13:I23"/>
    <mergeCell ref="J13:J23"/>
    <mergeCell ref="K13:K23"/>
    <mergeCell ref="L7:L12"/>
    <mergeCell ref="O13:O23"/>
    <mergeCell ref="U13:U23"/>
    <mergeCell ref="V13:V23"/>
    <mergeCell ref="M13:M23"/>
    <mergeCell ref="N13:N23"/>
    <mergeCell ref="B1:D1"/>
    <mergeCell ref="G5:H5"/>
    <mergeCell ref="G2:N3"/>
    <mergeCell ref="B27:G27"/>
    <mergeCell ref="R26:T26"/>
    <mergeCell ref="R25:T25"/>
    <mergeCell ref="B25:G25"/>
    <mergeCell ref="B26:H26"/>
    <mergeCell ref="I7:I12"/>
    <mergeCell ref="J7:J12"/>
    <mergeCell ref="K7:K12"/>
    <mergeCell ref="M7:M12"/>
    <mergeCell ref="N7:N12"/>
    <mergeCell ref="O7:O12"/>
    <mergeCell ref="L13:L23"/>
  </mergeCells>
  <conditionalFormatting sqref="B7:B23 D7:D23">
    <cfRule type="containsBlanks" dxfId="7" priority="96">
      <formula>LEN(TRIM(B7))=0</formula>
    </cfRule>
  </conditionalFormatting>
  <conditionalFormatting sqref="B7:B23">
    <cfRule type="cellIs" dxfId="6" priority="93" operator="greaterThanOrEqual">
      <formula>1</formula>
    </cfRule>
  </conditionalFormatting>
  <conditionalFormatting sqref="R7:R23 G7:H2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3">
    <cfRule type="notContainsBlanks" dxfId="2" priority="69">
      <formula>LEN(TRIM(G7))&gt;0</formula>
    </cfRule>
  </conditionalFormatting>
  <conditionalFormatting sqref="T7:T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3" xr:uid="{8C26EAE3-16EE-4825-9C10-C919BCF6B1BA}">
      <formula1>"ks,bal,sada,m,"</formula1>
    </dataValidation>
    <dataValidation type="list" allowBlank="1" showInputMessage="1" showErrorMessage="1" sqref="J7 J13" xr:uid="{843B3FBE-A78F-4FD4-B8E6-DBF9EAC5A4E4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2023-08-17T09:30:49Z</cp:lastPrinted>
  <dcterms:created xsi:type="dcterms:W3CDTF">2014-03-05T12:43:32Z</dcterms:created>
  <dcterms:modified xsi:type="dcterms:W3CDTF">2023-09-05T12:25:53Z</dcterms:modified>
</cp:coreProperties>
</file>